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verdegroupnz.sharepoint.com/sites/GTConsultants/Shared Documents/General/Consulting Documents/"/>
    </mc:Choice>
  </mc:AlternateContent>
  <xr:revisionPtr revIDLastSave="14" documentId="8_{9455BC60-B101-4407-B430-133F86EA6850}" xr6:coauthVersionLast="47" xr6:coauthVersionMax="47" xr10:uidLastSave="{A9DECCE1-61AF-46DA-BD66-3E28A8068AAD}"/>
  <bookViews>
    <workbookView xWindow="-120" yWindow="-120" windowWidth="38640" windowHeight="15720" xr2:uid="{25660C77-D878-4D8A-9EF9-85FAD48FBEB1}"/>
  </bookViews>
  <sheets>
    <sheet name="Investment Boost GT Examp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22" i="1"/>
  <c r="G54" i="1"/>
  <c r="G53" i="1"/>
  <c r="A19" i="1"/>
  <c r="D34" i="1"/>
  <c r="D31" i="1"/>
  <c r="D23" i="1"/>
  <c r="D15" i="1"/>
  <c r="D10" i="1"/>
  <c r="D9" i="1"/>
  <c r="A34" i="1"/>
  <c r="A25" i="1"/>
  <c r="A15" i="1"/>
  <c r="A9" i="1"/>
  <c r="D19" i="1" l="1"/>
  <c r="D11" i="1"/>
  <c r="D14" i="1" l="1"/>
  <c r="D16" i="1" s="1"/>
  <c r="D18" i="1" l="1"/>
  <c r="D20" i="1" s="1"/>
  <c r="D22" i="1" s="1"/>
  <c r="D24" i="1" s="1"/>
  <c r="D27" i="1"/>
  <c r="D28" i="1" s="1"/>
  <c r="A10" i="1"/>
  <c r="A20" i="1" s="1"/>
  <c r="D30" i="1" l="1"/>
  <c r="D32" i="1" s="1"/>
  <c r="A11" i="1"/>
  <c r="A14" i="1" s="1"/>
  <c r="A16" i="1" l="1"/>
  <c r="A18" i="1" s="1"/>
  <c r="A21" i="1" s="1"/>
  <c r="A22" i="1" s="1"/>
  <c r="B24" i="1" s="1"/>
  <c r="A24" i="1" l="1"/>
  <c r="A26" i="1" s="1"/>
</calcChain>
</file>

<file path=xl/sharedStrings.xml><?xml version="1.0" encoding="utf-8"?>
<sst xmlns="http://schemas.openxmlformats.org/spreadsheetml/2006/main" count="38" uniqueCount="21">
  <si>
    <t>20% Investment Boost</t>
  </si>
  <si>
    <t>Value to Depreciate</t>
  </si>
  <si>
    <t>Asset Purchase</t>
  </si>
  <si>
    <t>Spread the 20% bonus investment amount equally over the first year</t>
  </si>
  <si>
    <t>Year 1 Depreciation Total</t>
  </si>
  <si>
    <t>Original Asset Purchase</t>
  </si>
  <si>
    <t xml:space="preserve">Remaining Months of the Financial Year </t>
  </si>
  <si>
    <t>*complete blue highlighted fields for auto calculation</t>
  </si>
  <si>
    <t xml:space="preserve">Depreciation Rate </t>
  </si>
  <si>
    <t>Effective rate in new financial year</t>
  </si>
  <si>
    <t>Standard Depreciation Rate</t>
  </si>
  <si>
    <t>Utilitse the 20% bonus investment amount month 1 of purchase (additional depreciation rate required)</t>
  </si>
  <si>
    <r>
      <t xml:space="preserve">Effective Depreciation Rate </t>
    </r>
    <r>
      <rPr>
        <b/>
        <sz val="11"/>
        <color theme="1"/>
        <rFont val="Aptos Narrow"/>
        <family val="2"/>
        <scheme val="minor"/>
      </rPr>
      <t>Month 1</t>
    </r>
  </si>
  <si>
    <t>Calculation for remainder financial year</t>
  </si>
  <si>
    <t>Depreciation per month</t>
  </si>
  <si>
    <t>Depreciation per month (12 months)</t>
  </si>
  <si>
    <t>Annual Depreciation</t>
  </si>
  <si>
    <t>Effective Depreciation Rate new financial year</t>
  </si>
  <si>
    <t>Depreciation Month 1</t>
  </si>
  <si>
    <t xml:space="preserve">Effective rate for first year </t>
  </si>
  <si>
    <r>
      <t xml:space="preserve">Effective Depreciation Rate </t>
    </r>
    <r>
      <rPr>
        <b/>
        <sz val="11"/>
        <color theme="1"/>
        <rFont val="Aptos Narrow"/>
        <family val="2"/>
        <scheme val="minor"/>
      </rPr>
      <t>Month 2 to the end of financial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</si>
</sst>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44" fontId="0" fillId="0" borderId="0" xfId="0" applyNumberFormat="1"/>
    <xf numFmtId="44" fontId="0" fillId="0" borderId="1" xfId="1" applyFont="1" applyBorder="1"/>
    <xf numFmtId="0" fontId="2" fillId="0" borderId="0" xfId="0" applyFont="1"/>
    <xf numFmtId="10" fontId="2" fillId="0" borderId="0" xfId="2" applyNumberFormat="1" applyFont="1"/>
    <xf numFmtId="44" fontId="0" fillId="0" borderId="0" xfId="1" applyFont="1" applyBorder="1"/>
    <xf numFmtId="44" fontId="0" fillId="0" borderId="1" xfId="0" applyNumberFormat="1" applyBorder="1"/>
    <xf numFmtId="14" fontId="0" fillId="0" borderId="0" xfId="0" applyNumberFormat="1"/>
    <xf numFmtId="4" fontId="0" fillId="0" borderId="0" xfId="0" applyNumberFormat="1"/>
    <xf numFmtId="10" fontId="0" fillId="0" borderId="1" xfId="0" applyNumberFormat="1" applyBorder="1"/>
    <xf numFmtId="10" fontId="0" fillId="0" borderId="0" xfId="0" applyNumberFormat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2" borderId="4" xfId="0" applyFill="1" applyBorder="1" applyAlignment="1">
      <alignment horizontal="right"/>
    </xf>
    <xf numFmtId="44" fontId="0" fillId="2" borderId="4" xfId="1" applyFont="1" applyFill="1" applyBorder="1" applyAlignment="1">
      <alignment horizontal="right"/>
    </xf>
    <xf numFmtId="10" fontId="0" fillId="2" borderId="6" xfId="0" applyNumberFormat="1" applyFill="1" applyBorder="1" applyAlignment="1">
      <alignment horizontal="right"/>
    </xf>
    <xf numFmtId="10" fontId="0" fillId="4" borderId="0" xfId="0" applyNumberFormat="1" applyFill="1"/>
    <xf numFmtId="164" fontId="0" fillId="4" borderId="0" xfId="2" applyNumberFormat="1" applyFont="1" applyFill="1" applyBorder="1"/>
    <xf numFmtId="0" fontId="3" fillId="0" borderId="3" xfId="0" applyFont="1" applyBorder="1"/>
    <xf numFmtId="0" fontId="4" fillId="0" borderId="0" xfId="0" applyFont="1"/>
    <xf numFmtId="10" fontId="5" fillId="3" borderId="0" xfId="2" applyNumberFormat="1" applyFont="1" applyFill="1"/>
    <xf numFmtId="10" fontId="5" fillId="3" borderId="0" xfId="2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690E-037D-4A2B-9C15-9C8F4132227D}">
  <dimension ref="A1:N54"/>
  <sheetViews>
    <sheetView tabSelected="1" workbookViewId="0">
      <selection activeCell="B18" sqref="B18"/>
    </sheetView>
  </sheetViews>
  <sheetFormatPr defaultRowHeight="15" x14ac:dyDescent="0.25"/>
  <cols>
    <col min="1" max="1" width="12.42578125" customWidth="1"/>
    <col min="2" max="2" width="67.5703125" bestFit="1" customWidth="1"/>
    <col min="4" max="4" width="16" customWidth="1"/>
    <col min="5" max="5" width="67.5703125" bestFit="1" customWidth="1"/>
    <col min="13" max="13" width="10.140625" bestFit="1" customWidth="1"/>
    <col min="14" max="14" width="10.42578125" bestFit="1" customWidth="1"/>
  </cols>
  <sheetData>
    <row r="1" spans="1:14" x14ac:dyDescent="0.25">
      <c r="A1" s="4" t="s">
        <v>3</v>
      </c>
      <c r="D1" s="4" t="s">
        <v>11</v>
      </c>
    </row>
    <row r="2" spans="1:14" ht="15.75" thickBot="1" x14ac:dyDescent="0.3">
      <c r="A2" s="4"/>
      <c r="D2" s="4"/>
    </row>
    <row r="3" spans="1:14" x14ac:dyDescent="0.25">
      <c r="A3" s="12"/>
      <c r="B3" s="20" t="s">
        <v>7</v>
      </c>
      <c r="D3" s="12"/>
      <c r="E3" s="20" t="s">
        <v>7</v>
      </c>
    </row>
    <row r="4" spans="1:14" x14ac:dyDescent="0.25">
      <c r="A4" s="15">
        <v>11</v>
      </c>
      <c r="B4" s="13" t="s">
        <v>6</v>
      </c>
      <c r="D4" s="15">
        <v>11</v>
      </c>
      <c r="E4" s="13" t="s">
        <v>6</v>
      </c>
      <c r="H4" s="8"/>
    </row>
    <row r="5" spans="1:14" x14ac:dyDescent="0.25">
      <c r="A5" s="16">
        <v>200000</v>
      </c>
      <c r="B5" s="13" t="s">
        <v>2</v>
      </c>
      <c r="D5" s="16">
        <v>200000</v>
      </c>
      <c r="E5" s="13" t="s">
        <v>2</v>
      </c>
      <c r="H5" s="8"/>
      <c r="M5" s="9"/>
      <c r="N5" s="9"/>
    </row>
    <row r="6" spans="1:14" ht="15.75" thickBot="1" x14ac:dyDescent="0.3">
      <c r="A6" s="17">
        <v>0.105</v>
      </c>
      <c r="B6" s="14" t="s">
        <v>8</v>
      </c>
      <c r="D6" s="17">
        <v>0.105</v>
      </c>
      <c r="E6" s="14" t="s">
        <v>8</v>
      </c>
      <c r="H6" s="8"/>
      <c r="M6" s="9"/>
      <c r="N6" s="9"/>
    </row>
    <row r="7" spans="1:14" x14ac:dyDescent="0.25">
      <c r="A7" s="4"/>
      <c r="D7" s="4"/>
      <c r="H7" s="8"/>
      <c r="M7" s="9"/>
      <c r="N7" s="9"/>
    </row>
    <row r="8" spans="1:14" x14ac:dyDescent="0.25">
      <c r="H8" s="8"/>
      <c r="M8" s="9"/>
      <c r="N8" s="9"/>
    </row>
    <row r="9" spans="1:14" x14ac:dyDescent="0.25">
      <c r="A9" s="2">
        <f>A5</f>
        <v>200000</v>
      </c>
      <c r="B9" t="s">
        <v>2</v>
      </c>
      <c r="D9" s="2">
        <f>D5</f>
        <v>200000</v>
      </c>
      <c r="E9" t="s">
        <v>2</v>
      </c>
      <c r="H9" s="8"/>
      <c r="M9" s="9"/>
      <c r="N9" s="9"/>
    </row>
    <row r="10" spans="1:14" x14ac:dyDescent="0.25">
      <c r="A10" s="3">
        <f>A5*20%</f>
        <v>40000</v>
      </c>
      <c r="B10" t="s">
        <v>0</v>
      </c>
      <c r="D10" s="3">
        <f>D5*20%</f>
        <v>40000</v>
      </c>
      <c r="E10" t="s">
        <v>0</v>
      </c>
      <c r="H10" s="8"/>
      <c r="M10" s="9"/>
      <c r="N10" s="9"/>
    </row>
    <row r="11" spans="1:14" x14ac:dyDescent="0.25">
      <c r="A11" s="1">
        <f>A5-A10</f>
        <v>160000</v>
      </c>
      <c r="B11" t="s">
        <v>1</v>
      </c>
      <c r="D11" s="1">
        <f>D5-D10</f>
        <v>160000</v>
      </c>
      <c r="E11" t="s">
        <v>1</v>
      </c>
      <c r="H11" s="8"/>
      <c r="M11" s="9"/>
      <c r="N11" s="9"/>
    </row>
    <row r="12" spans="1:14" x14ac:dyDescent="0.25">
      <c r="D12" s="1"/>
      <c r="H12" s="8"/>
      <c r="M12" s="9"/>
      <c r="N12" s="9"/>
    </row>
    <row r="13" spans="1:14" x14ac:dyDescent="0.25">
      <c r="D13" s="1"/>
      <c r="H13" s="8"/>
      <c r="M13" s="9"/>
      <c r="N13" s="9"/>
    </row>
    <row r="14" spans="1:14" x14ac:dyDescent="0.25">
      <c r="A14" s="1">
        <f>A11</f>
        <v>160000</v>
      </c>
      <c r="B14" t="s">
        <v>1</v>
      </c>
      <c r="D14" s="1">
        <f>D11</f>
        <v>160000</v>
      </c>
      <c r="E14" t="s">
        <v>1</v>
      </c>
      <c r="H14" s="8"/>
      <c r="M14" s="9"/>
      <c r="N14" s="9"/>
    </row>
    <row r="15" spans="1:14" x14ac:dyDescent="0.25">
      <c r="A15" s="10">
        <f>A6</f>
        <v>0.105</v>
      </c>
      <c r="B15" t="s">
        <v>10</v>
      </c>
      <c r="D15" s="10">
        <f>D6</f>
        <v>0.105</v>
      </c>
      <c r="E15" t="s">
        <v>10</v>
      </c>
      <c r="H15" s="8"/>
      <c r="M15" s="9"/>
      <c r="N15" s="9"/>
    </row>
    <row r="16" spans="1:14" x14ac:dyDescent="0.25">
      <c r="A16" s="6">
        <f>A14*A15</f>
        <v>16800</v>
      </c>
      <c r="B16" t="s">
        <v>16</v>
      </c>
      <c r="D16" s="6">
        <f>D14*D15</f>
        <v>16800</v>
      </c>
      <c r="E16" t="s">
        <v>16</v>
      </c>
      <c r="H16" s="8"/>
      <c r="M16" s="9"/>
      <c r="N16" s="9"/>
    </row>
    <row r="17" spans="1:13" x14ac:dyDescent="0.25">
      <c r="A17" s="6"/>
      <c r="D17" s="6"/>
    </row>
    <row r="18" spans="1:13" x14ac:dyDescent="0.25">
      <c r="A18" s="7">
        <f>(A16/12)</f>
        <v>1400</v>
      </c>
      <c r="B18" t="s">
        <v>15</v>
      </c>
      <c r="D18" s="2">
        <f>(D16/12)</f>
        <v>1400</v>
      </c>
      <c r="E18" t="s">
        <v>15</v>
      </c>
      <c r="M18" s="9"/>
    </row>
    <row r="19" spans="1:13" x14ac:dyDescent="0.25">
      <c r="A19" s="2">
        <f>A18*A4</f>
        <v>15400</v>
      </c>
      <c r="B19" t="str">
        <f>"Annual Depreciation over remaining "&amp;A4&amp; " months"</f>
        <v>Annual Depreciation over remaining 11 months</v>
      </c>
      <c r="D19" s="7">
        <f>D10</f>
        <v>40000</v>
      </c>
      <c r="E19" t="s">
        <v>0</v>
      </c>
    </row>
    <row r="20" spans="1:13" x14ac:dyDescent="0.25">
      <c r="A20" s="3">
        <f>A10</f>
        <v>40000</v>
      </c>
      <c r="B20" t="s">
        <v>0</v>
      </c>
      <c r="D20" s="1">
        <f>D19+D18</f>
        <v>41400</v>
      </c>
      <c r="E20" t="s">
        <v>18</v>
      </c>
    </row>
    <row r="21" spans="1:13" x14ac:dyDescent="0.25">
      <c r="A21" s="2">
        <f>SUM(A19:A20)</f>
        <v>55400</v>
      </c>
      <c r="B21" t="s">
        <v>4</v>
      </c>
      <c r="D21" s="1"/>
    </row>
    <row r="22" spans="1:13" x14ac:dyDescent="0.25">
      <c r="A22" s="2">
        <f>A21/A4</f>
        <v>5036.363636363636</v>
      </c>
      <c r="B22" t="str">
        <f>"Monthly Depreciation over remaining "&amp;A4&amp; " months"</f>
        <v>Monthly Depreciation over remaining 11 months</v>
      </c>
      <c r="D22" s="1">
        <f>D20*12</f>
        <v>496800</v>
      </c>
      <c r="E22" t="s">
        <v>16</v>
      </c>
    </row>
    <row r="23" spans="1:13" x14ac:dyDescent="0.25">
      <c r="D23" s="3">
        <f>D5</f>
        <v>200000</v>
      </c>
    </row>
    <row r="24" spans="1:13" ht="15.75" x14ac:dyDescent="0.25">
      <c r="A24" s="2">
        <f>A22*12</f>
        <v>60436.363636363632</v>
      </c>
      <c r="B24" t="str">
        <f>"Annual Depreciation including Investment Boost $" &amp;ROUND(A22,2)&amp; " *12"</f>
        <v>Annual Depreciation including Investment Boost $5036.36 *12</v>
      </c>
      <c r="D24" s="22">
        <f>D22/D23</f>
        <v>2.484</v>
      </c>
      <c r="E24" t="s">
        <v>12</v>
      </c>
    </row>
    <row r="25" spans="1:13" x14ac:dyDescent="0.25">
      <c r="A25" s="1">
        <f>A5</f>
        <v>200000</v>
      </c>
      <c r="B25" t="s">
        <v>5</v>
      </c>
      <c r="D25" s="1"/>
    </row>
    <row r="26" spans="1:13" ht="15.75" x14ac:dyDescent="0.25">
      <c r="A26" s="22">
        <f>A24/A25</f>
        <v>0.30218181818181816</v>
      </c>
      <c r="B26" t="s">
        <v>19</v>
      </c>
      <c r="D26" t="s">
        <v>13</v>
      </c>
    </row>
    <row r="27" spans="1:13" x14ac:dyDescent="0.25">
      <c r="D27" s="2">
        <f>D16</f>
        <v>16800</v>
      </c>
      <c r="E27" t="s">
        <v>16</v>
      </c>
    </row>
    <row r="28" spans="1:13" x14ac:dyDescent="0.25">
      <c r="D28" s="2">
        <f>D27/12</f>
        <v>1400</v>
      </c>
      <c r="E28" t="s">
        <v>14</v>
      </c>
    </row>
    <row r="29" spans="1:13" x14ac:dyDescent="0.25">
      <c r="D29" s="6"/>
    </row>
    <row r="30" spans="1:13" x14ac:dyDescent="0.25">
      <c r="D30" s="2">
        <f>D27</f>
        <v>16800</v>
      </c>
    </row>
    <row r="31" spans="1:13" x14ac:dyDescent="0.25">
      <c r="D31" s="6">
        <f>D5</f>
        <v>200000</v>
      </c>
    </row>
    <row r="32" spans="1:13" ht="15.75" x14ac:dyDescent="0.25">
      <c r="B32" s="21"/>
      <c r="D32" s="23">
        <f>D30/D31</f>
        <v>8.4000000000000005E-2</v>
      </c>
      <c r="E32" t="s">
        <v>20</v>
      </c>
    </row>
    <row r="33" spans="1:5" x14ac:dyDescent="0.25">
      <c r="D33" s="2"/>
    </row>
    <row r="34" spans="1:5" x14ac:dyDescent="0.25">
      <c r="A34" s="18">
        <f>A6</f>
        <v>0.105</v>
      </c>
      <c r="B34" t="s">
        <v>9</v>
      </c>
      <c r="D34" s="19">
        <f>D6</f>
        <v>0.105</v>
      </c>
      <c r="E34" t="s">
        <v>17</v>
      </c>
    </row>
    <row r="35" spans="1:5" x14ac:dyDescent="0.25">
      <c r="D35" s="2"/>
    </row>
    <row r="36" spans="1:5" x14ac:dyDescent="0.25">
      <c r="D36" s="2"/>
    </row>
    <row r="38" spans="1:5" x14ac:dyDescent="0.25">
      <c r="D38" s="2"/>
    </row>
    <row r="39" spans="1:5" x14ac:dyDescent="0.25">
      <c r="D39" s="1"/>
    </row>
    <row r="40" spans="1:5" x14ac:dyDescent="0.25">
      <c r="D40" s="5"/>
    </row>
    <row r="41" spans="1:5" x14ac:dyDescent="0.25">
      <c r="D41" s="11"/>
    </row>
    <row r="51" spans="7:7" x14ac:dyDescent="0.25">
      <c r="G51">
        <v>144600</v>
      </c>
    </row>
    <row r="52" spans="7:7" x14ac:dyDescent="0.25">
      <c r="G52" s="11">
        <v>0.105</v>
      </c>
    </row>
    <row r="53" spans="7:7" x14ac:dyDescent="0.25">
      <c r="G53">
        <f>G51*G52</f>
        <v>15183</v>
      </c>
    </row>
    <row r="54" spans="7:7" x14ac:dyDescent="0.25">
      <c r="G54">
        <f>G53/12</f>
        <v>1265.25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920AE28E564687686D69F348EB0F" ma:contentTypeVersion="19" ma:contentTypeDescription="Create a new document." ma:contentTypeScope="" ma:versionID="2692b3dde89778b0fc38ce80ff0b734f">
  <xsd:schema xmlns:xsd="http://www.w3.org/2001/XMLSchema" xmlns:xs="http://www.w3.org/2001/XMLSchema" xmlns:p="http://schemas.microsoft.com/office/2006/metadata/properties" xmlns:ns2="11a89e17-f83b-41db-aef5-a42790109a2c" xmlns:ns3="7c0f041d-8216-479c-b7c7-01ae41d4d436" targetNamespace="http://schemas.microsoft.com/office/2006/metadata/properties" ma:root="true" ma:fieldsID="60360cc270e5503d26d43488c94a1abb" ns2:_="" ns3:_="">
    <xsd:import namespace="11a89e17-f83b-41db-aef5-a42790109a2c"/>
    <xsd:import namespace="7c0f041d-8216-479c-b7c7-01ae41d4d4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89e17-f83b-41db-aef5-a42790109a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fba4f51-cadd-44a6-96f8-ef43f5a60f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f041d-8216-479c-b7c7-01ae41d4d4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f7dee37-56d5-40f7-96d7-5fa00fce06ea}" ma:internalName="TaxCatchAll" ma:showField="CatchAllData" ma:web="7c0f041d-8216-479c-b7c7-01ae41d4d4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a89e17-f83b-41db-aef5-a42790109a2c">
      <Terms xmlns="http://schemas.microsoft.com/office/infopath/2007/PartnerControls"/>
    </lcf76f155ced4ddcb4097134ff3c332f>
    <TaxCatchAll xmlns="7c0f041d-8216-479c-b7c7-01ae41d4d4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362834-209F-4825-AB63-EA512CB263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a89e17-f83b-41db-aef5-a42790109a2c"/>
    <ds:schemaRef ds:uri="7c0f041d-8216-479c-b7c7-01ae41d4d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E6A064-CA07-4ED6-BE39-A8A10EF05A92}">
  <ds:schemaRefs>
    <ds:schemaRef ds:uri="http://schemas.microsoft.com/office/2006/metadata/properties"/>
    <ds:schemaRef ds:uri="http://schemas.microsoft.com/office/infopath/2007/PartnerControls"/>
    <ds:schemaRef ds:uri="11a89e17-f83b-41db-aef5-a42790109a2c"/>
    <ds:schemaRef ds:uri="7c0f041d-8216-479c-b7c7-01ae41d4d436"/>
  </ds:schemaRefs>
</ds:datastoreItem>
</file>

<file path=customXml/itemProps3.xml><?xml version="1.0" encoding="utf-8"?>
<ds:datastoreItem xmlns:ds="http://schemas.openxmlformats.org/officeDocument/2006/customXml" ds:itemID="{0B210F34-99E9-47F9-9EEF-670EB878AE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Investment Boost GT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O’Riley</dc:creator>
  <cp:lastModifiedBy>Nicola Ashburner</cp:lastModifiedBy>
  <dcterms:created xsi:type="dcterms:W3CDTF">2025-06-03T01:13:26Z</dcterms:created>
  <dcterms:modified xsi:type="dcterms:W3CDTF">2025-07-11T05:16:24Z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0x010100EBB5920AE28E564687686D69F348EB0F</vt:lpwstr>
  </property>
  <property fmtid="{D5CDD505-2E9C-101B-9397-08002B2CF9AE}" pid="3" name="MediaServiceImageTags">
    <vt:lpwstr/>
  </property>
</Properties>
</file>